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 РАБОТА\ИКТ\2025\26112025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1" i="1"/>
  <c r="E20" i="1"/>
  <c r="N19" i="1"/>
  <c r="M19" i="1"/>
  <c r="H19" i="1"/>
  <c r="G19" i="1"/>
  <c r="F19" i="1"/>
  <c r="E19" i="1"/>
  <c r="N18" i="1"/>
  <c r="M18" i="1"/>
  <c r="H18" i="1"/>
  <c r="G18" i="1"/>
  <c r="F18" i="1"/>
  <c r="E18" i="1"/>
  <c r="N17" i="1"/>
  <c r="N16" i="1" s="1"/>
  <c r="M17" i="1"/>
  <c r="M16" i="1" s="1"/>
  <c r="H17" i="1"/>
  <c r="H27" i="1" s="1"/>
  <c r="G17" i="1"/>
  <c r="F17" i="1"/>
  <c r="F16" i="1" s="1"/>
  <c r="E17" i="1"/>
  <c r="E16" i="1" s="1"/>
  <c r="H16" i="1"/>
  <c r="G16" i="1"/>
  <c r="E12" i="1"/>
  <c r="E11" i="1"/>
  <c r="N10" i="1"/>
  <c r="M10" i="1"/>
  <c r="H10" i="1"/>
  <c r="G10" i="1"/>
  <c r="E10" i="1" s="1"/>
  <c r="F10" i="1"/>
  <c r="N9" i="1"/>
  <c r="N26" i="1" s="1"/>
  <c r="M9" i="1"/>
  <c r="M26" i="1" s="1"/>
  <c r="H9" i="1"/>
  <c r="H26" i="1" s="1"/>
  <c r="H25" i="1" s="1"/>
  <c r="G9" i="1"/>
  <c r="G26" i="1" s="1"/>
  <c r="F9" i="1"/>
  <c r="F26" i="1" s="1"/>
  <c r="E9" i="1"/>
  <c r="N8" i="1"/>
  <c r="M8" i="1"/>
  <c r="H8" i="1"/>
  <c r="H7" i="1" s="1"/>
  <c r="G8" i="1"/>
  <c r="G27" i="1" s="1"/>
  <c r="F8" i="1"/>
  <c r="F27" i="1" s="1"/>
  <c r="N7" i="1"/>
  <c r="M7" i="1"/>
  <c r="F7" i="1"/>
  <c r="E26" i="1" l="1"/>
  <c r="F25" i="1"/>
  <c r="G25" i="1"/>
  <c r="M27" i="1"/>
  <c r="E27" i="1" s="1"/>
  <c r="N27" i="1"/>
  <c r="N25" i="1" s="1"/>
  <c r="G7" i="1"/>
  <c r="E7" i="1" s="1"/>
  <c r="E8" i="1"/>
  <c r="M25" i="1" l="1"/>
  <c r="E25" i="1"/>
</calcChain>
</file>

<file path=xl/sharedStrings.xml><?xml version="1.0" encoding="utf-8"?>
<sst xmlns="http://schemas.openxmlformats.org/spreadsheetml/2006/main" count="83" uniqueCount="47">
  <si>
    <t>№№ п/п</t>
  </si>
  <si>
    <t>Источники финансирования</t>
  </si>
  <si>
    <t>Объем финансирования по годам, (тыс. руб.)</t>
  </si>
  <si>
    <t>Ответственный за выполнение мероприятия подпрограммы</t>
  </si>
  <si>
    <t>1.</t>
  </si>
  <si>
    <t>2023-2027</t>
  </si>
  <si>
    <t>Средства бюджета Московской области</t>
  </si>
  <si>
    <t>Средства бюджета го Домодедово</t>
  </si>
  <si>
    <t>1.1.</t>
  </si>
  <si>
    <t>Всего</t>
  </si>
  <si>
    <t>2023 год</t>
  </si>
  <si>
    <t>2026 год</t>
  </si>
  <si>
    <t>2027 год</t>
  </si>
  <si>
    <t>Всего, в том числе</t>
  </si>
  <si>
    <t>Средства Федерального бюджета</t>
  </si>
  <si>
    <t>Внебюджетные источники</t>
  </si>
  <si>
    <t>2024 год</t>
  </si>
  <si>
    <t>Приложение №1 к постановлению Администрации городского округа Домодедово от _____________ №_________ "О внесении изменений в муниципальную программу городского округа Домодедово «Цифровое муниципальное образование», утвержденную постановлением Администрации городского округа Домодедово № 3298 от 31.10.2022"</t>
  </si>
  <si>
    <t>x</t>
  </si>
  <si>
    <t>Итого 2025-й год</t>
  </si>
  <si>
    <t>В том числе :</t>
  </si>
  <si>
    <t xml:space="preserve">1                                                                  квартал
</t>
  </si>
  <si>
    <t>1 полугодие</t>
  </si>
  <si>
    <t>9 месяцев</t>
  </si>
  <si>
    <t>12 месяцев</t>
  </si>
  <si>
    <t>2.</t>
  </si>
  <si>
    <t>2.1.</t>
  </si>
  <si>
    <t>_</t>
  </si>
  <si>
    <t xml:space="preserve">7.1 Перечень мероприятий Подпрограммаы  I «Повышение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услуг» </t>
  </si>
  <si>
    <t>Мероприятие подпрограммы</t>
  </si>
  <si>
    <t>Сроки исполнения мероприятия</t>
  </si>
  <si>
    <t xml:space="preserve">Всего,              (тыс. руб.)        </t>
  </si>
  <si>
    <t>2023-й год</t>
  </si>
  <si>
    <t>2024-й год</t>
  </si>
  <si>
    <t>2025-й год</t>
  </si>
  <si>
    <t>2026-й год</t>
  </si>
  <si>
    <t>2027-й год</t>
  </si>
  <si>
    <t>Основное мероприятие 01. Организация деятельности многофункциональных центров предоставления государственных и муниципальных услуг</t>
  </si>
  <si>
    <t>Итого</t>
  </si>
  <si>
    <t>Мероприятие 01.01.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</si>
  <si>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МБУ «МФЦ Домодедово»</t>
  </si>
  <si>
    <t xml:space="preserve">Количество выплат стимулирующего характера (единица) </t>
  </si>
  <si>
    <t>-</t>
  </si>
  <si>
    <t xml:space="preserve">Основное мероприятие 02. Совершенствование системы предоставления государственных 
и муниципальных услуг по принципу «одного окна» в многофункциональных центрах предоставления государственных 
и муниципальных услуг
</t>
  </si>
  <si>
    <t>Мероприятие 02.06.   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</si>
  <si>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 xml:space="preserve">Количество программно-технических комплексов 
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
в отношении которых осуществлено мероприятие по технической поддержке и обеспечению работоспособности (единица)
</t>
  </si>
  <si>
    <t>ИТОГО по подпрограмме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</si>
</sst>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5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sqref="A1:O29"/>
    </sheetView>
  </sheetViews>
  <sheetFormatPr defaultRowHeight="15" x14ac:dyDescent="0.25"/>
  <cols>
    <col min="1" max="1" width="6.42578125" style="50" customWidth="1"/>
    <col min="2" max="2" width="37.85546875" style="50" customWidth="1"/>
    <col min="3" max="3" width="9.140625" style="50"/>
    <col min="4" max="4" width="13.42578125" style="50" customWidth="1"/>
    <col min="5" max="5" width="11" style="50" customWidth="1"/>
    <col min="6" max="14" width="9.140625" style="50"/>
    <col min="15" max="15" width="13.7109375" style="50" customWidth="1"/>
    <col min="16" max="16384" width="9.140625" style="50"/>
  </cols>
  <sheetData>
    <row r="1" spans="1:15" ht="43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42" t="s">
        <v>17</v>
      </c>
      <c r="L1" s="49"/>
      <c r="M1" s="49"/>
      <c r="N1" s="49"/>
      <c r="O1" s="49"/>
    </row>
    <row r="2" spans="1:15" ht="46.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49"/>
      <c r="L2" s="49"/>
      <c r="M2" s="49"/>
      <c r="N2" s="49"/>
      <c r="O2" s="49"/>
    </row>
    <row r="3" spans="1:15" ht="42.75" customHeight="1" x14ac:dyDescent="0.25">
      <c r="A3" s="51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</row>
    <row r="4" spans="1:15" ht="45" x14ac:dyDescent="0.25">
      <c r="A4" s="20" t="s">
        <v>0</v>
      </c>
      <c r="B4" s="20" t="s">
        <v>29</v>
      </c>
      <c r="C4" s="17" t="s">
        <v>30</v>
      </c>
      <c r="D4" s="17" t="s">
        <v>1</v>
      </c>
      <c r="E4" s="20" t="s">
        <v>31</v>
      </c>
      <c r="F4" s="44"/>
      <c r="G4" s="43" t="s">
        <v>2</v>
      </c>
      <c r="H4" s="29"/>
      <c r="I4" s="29"/>
      <c r="J4" s="29"/>
      <c r="K4" s="29"/>
      <c r="L4" s="29"/>
      <c r="M4" s="29"/>
      <c r="N4" s="30"/>
      <c r="O4" s="17" t="s">
        <v>3</v>
      </c>
    </row>
    <row r="5" spans="1:15" x14ac:dyDescent="0.25">
      <c r="A5" s="18"/>
      <c r="B5" s="3"/>
      <c r="C5" s="18"/>
      <c r="D5" s="3"/>
      <c r="E5" s="18"/>
      <c r="F5" s="16" t="s">
        <v>32</v>
      </c>
      <c r="G5" s="16" t="s">
        <v>33</v>
      </c>
      <c r="H5" s="31" t="s">
        <v>34</v>
      </c>
      <c r="I5" s="29"/>
      <c r="J5" s="29"/>
      <c r="K5" s="29"/>
      <c r="L5" s="30"/>
      <c r="M5" s="4" t="s">
        <v>35</v>
      </c>
      <c r="N5" s="4" t="s">
        <v>36</v>
      </c>
      <c r="O5" s="3"/>
    </row>
    <row r="6" spans="1:15" x14ac:dyDescent="0.25">
      <c r="A6" s="5">
        <v>1</v>
      </c>
      <c r="B6" s="5">
        <v>2</v>
      </c>
      <c r="C6" s="4">
        <v>3</v>
      </c>
      <c r="D6" s="4">
        <v>4</v>
      </c>
      <c r="E6" s="5">
        <v>5</v>
      </c>
      <c r="F6" s="15">
        <v>6</v>
      </c>
      <c r="G6" s="15">
        <v>7</v>
      </c>
      <c r="H6" s="43">
        <v>8</v>
      </c>
      <c r="I6" s="29"/>
      <c r="J6" s="29"/>
      <c r="K6" s="29"/>
      <c r="L6" s="30"/>
      <c r="M6" s="5">
        <v>9</v>
      </c>
      <c r="N6" s="5">
        <v>10</v>
      </c>
      <c r="O6" s="4">
        <v>11</v>
      </c>
    </row>
    <row r="7" spans="1:15" x14ac:dyDescent="0.25">
      <c r="A7" s="38" t="s">
        <v>4</v>
      </c>
      <c r="B7" s="38" t="s">
        <v>37</v>
      </c>
      <c r="C7" s="20" t="s">
        <v>5</v>
      </c>
      <c r="D7" s="5" t="s">
        <v>38</v>
      </c>
      <c r="E7" s="9">
        <f t="shared" ref="E7:E12" si="0">F7+G7+M7+N7+H7</f>
        <v>16835</v>
      </c>
      <c r="F7" s="23">
        <f t="shared" ref="F7:H7" si="1">SUM(F8:F9)</f>
        <v>8107</v>
      </c>
      <c r="G7" s="23">
        <f t="shared" si="1"/>
        <v>2945</v>
      </c>
      <c r="H7" s="41">
        <f t="shared" si="1"/>
        <v>5783</v>
      </c>
      <c r="I7" s="29"/>
      <c r="J7" s="29"/>
      <c r="K7" s="29"/>
      <c r="L7" s="30"/>
      <c r="M7" s="6">
        <f t="shared" ref="M7:N7" si="2">SUM(M8:M9)</f>
        <v>0</v>
      </c>
      <c r="N7" s="6">
        <f t="shared" si="2"/>
        <v>0</v>
      </c>
      <c r="O7" s="20"/>
    </row>
    <row r="8" spans="1:15" ht="45" x14ac:dyDescent="0.25">
      <c r="A8" s="39"/>
      <c r="B8" s="26"/>
      <c r="C8" s="21"/>
      <c r="D8" s="5" t="s">
        <v>6</v>
      </c>
      <c r="E8" s="9">
        <f t="shared" si="0"/>
        <v>15991</v>
      </c>
      <c r="F8" s="23">
        <f>SUM(F11)</f>
        <v>7701</v>
      </c>
      <c r="G8" s="23">
        <f>SUM(G11)</f>
        <v>2797</v>
      </c>
      <c r="H8" s="41">
        <f t="shared" ref="H8:H9" si="3">SUM(H11)</f>
        <v>5493</v>
      </c>
      <c r="I8" s="29"/>
      <c r="J8" s="29"/>
      <c r="K8" s="29"/>
      <c r="L8" s="30"/>
      <c r="M8" s="6">
        <f t="shared" ref="M8:N9" si="4">SUM(M11)</f>
        <v>0</v>
      </c>
      <c r="N8" s="6">
        <f t="shared" si="4"/>
        <v>0</v>
      </c>
      <c r="O8" s="21"/>
    </row>
    <row r="9" spans="1:15" ht="33.75" x14ac:dyDescent="0.25">
      <c r="A9" s="40"/>
      <c r="B9" s="27"/>
      <c r="C9" s="18"/>
      <c r="D9" s="5" t="s">
        <v>7</v>
      </c>
      <c r="E9" s="9">
        <f t="shared" si="0"/>
        <v>844</v>
      </c>
      <c r="F9" s="23">
        <f>SUM(F12)</f>
        <v>406</v>
      </c>
      <c r="G9" s="23">
        <f>SUM(G12)</f>
        <v>148</v>
      </c>
      <c r="H9" s="41">
        <f t="shared" si="3"/>
        <v>290</v>
      </c>
      <c r="I9" s="29"/>
      <c r="J9" s="29"/>
      <c r="K9" s="29"/>
      <c r="L9" s="30"/>
      <c r="M9" s="6">
        <f t="shared" si="4"/>
        <v>0</v>
      </c>
      <c r="N9" s="6">
        <f t="shared" si="4"/>
        <v>0</v>
      </c>
      <c r="O9" s="18"/>
    </row>
    <row r="10" spans="1:15" x14ac:dyDescent="0.25">
      <c r="A10" s="38" t="s">
        <v>8</v>
      </c>
      <c r="B10" s="38" t="s">
        <v>39</v>
      </c>
      <c r="C10" s="20" t="s">
        <v>5</v>
      </c>
      <c r="D10" s="5" t="s">
        <v>38</v>
      </c>
      <c r="E10" s="9">
        <f t="shared" si="0"/>
        <v>16835</v>
      </c>
      <c r="F10" s="23">
        <f>SUM(F11:F12)</f>
        <v>8107</v>
      </c>
      <c r="G10" s="23">
        <f>SUM(G11:G12)</f>
        <v>2945</v>
      </c>
      <c r="H10" s="41">
        <f t="shared" ref="H10" si="5">SUM(H11:H12)</f>
        <v>5783</v>
      </c>
      <c r="I10" s="29"/>
      <c r="J10" s="29"/>
      <c r="K10" s="29"/>
      <c r="L10" s="30"/>
      <c r="M10" s="6">
        <f t="shared" ref="M10:N10" si="6">SUM(M11:M12)</f>
        <v>0</v>
      </c>
      <c r="N10" s="6">
        <f t="shared" si="6"/>
        <v>0</v>
      </c>
      <c r="O10" s="38" t="s">
        <v>40</v>
      </c>
    </row>
    <row r="11" spans="1:15" ht="45" x14ac:dyDescent="0.25">
      <c r="A11" s="39"/>
      <c r="B11" s="26"/>
      <c r="C11" s="21"/>
      <c r="D11" s="5" t="s">
        <v>6</v>
      </c>
      <c r="E11" s="9">
        <f t="shared" si="0"/>
        <v>15991</v>
      </c>
      <c r="F11" s="23">
        <v>7701</v>
      </c>
      <c r="G11" s="23">
        <v>2797</v>
      </c>
      <c r="H11" s="41">
        <v>5493</v>
      </c>
      <c r="I11" s="29"/>
      <c r="J11" s="29"/>
      <c r="K11" s="29"/>
      <c r="L11" s="30"/>
      <c r="M11" s="6">
        <v>0</v>
      </c>
      <c r="N11" s="6">
        <v>0</v>
      </c>
      <c r="O11" s="26"/>
    </row>
    <row r="12" spans="1:15" ht="33.75" x14ac:dyDescent="0.25">
      <c r="A12" s="39"/>
      <c r="B12" s="27"/>
      <c r="C12" s="18"/>
      <c r="D12" s="5" t="s">
        <v>7</v>
      </c>
      <c r="E12" s="9">
        <f t="shared" si="0"/>
        <v>844</v>
      </c>
      <c r="F12" s="23">
        <v>406</v>
      </c>
      <c r="G12" s="23">
        <v>148</v>
      </c>
      <c r="H12" s="41">
        <v>290</v>
      </c>
      <c r="I12" s="29"/>
      <c r="J12" s="29"/>
      <c r="K12" s="29"/>
      <c r="L12" s="30"/>
      <c r="M12" s="6">
        <v>0</v>
      </c>
      <c r="N12" s="6">
        <v>0</v>
      </c>
      <c r="O12" s="27"/>
    </row>
    <row r="13" spans="1:15" ht="22.5" x14ac:dyDescent="0.25">
      <c r="A13" s="39"/>
      <c r="B13" s="45" t="s">
        <v>41</v>
      </c>
      <c r="C13" s="17" t="s">
        <v>18</v>
      </c>
      <c r="D13" s="17" t="s">
        <v>18</v>
      </c>
      <c r="E13" s="32" t="s">
        <v>9</v>
      </c>
      <c r="F13" s="46" t="s">
        <v>10</v>
      </c>
      <c r="G13" s="46" t="s">
        <v>16</v>
      </c>
      <c r="H13" s="33" t="s">
        <v>19</v>
      </c>
      <c r="I13" s="35" t="s">
        <v>20</v>
      </c>
      <c r="J13" s="36"/>
      <c r="K13" s="36"/>
      <c r="L13" s="37"/>
      <c r="M13" s="10" t="s">
        <v>11</v>
      </c>
      <c r="N13" s="10" t="s">
        <v>12</v>
      </c>
      <c r="O13" s="17" t="s">
        <v>18</v>
      </c>
    </row>
    <row r="14" spans="1:15" ht="24.75" x14ac:dyDescent="0.25">
      <c r="A14" s="39"/>
      <c r="B14" s="22"/>
      <c r="C14" s="21"/>
      <c r="D14" s="21"/>
      <c r="E14" s="27"/>
      <c r="F14" s="47"/>
      <c r="G14" s="47"/>
      <c r="H14" s="34"/>
      <c r="I14" s="11" t="s">
        <v>21</v>
      </c>
      <c r="J14" s="11" t="s">
        <v>22</v>
      </c>
      <c r="K14" s="11" t="s">
        <v>23</v>
      </c>
      <c r="L14" s="11" t="s">
        <v>24</v>
      </c>
      <c r="M14" s="12"/>
      <c r="N14" s="12"/>
      <c r="O14" s="21"/>
    </row>
    <row r="15" spans="1:15" x14ac:dyDescent="0.25">
      <c r="A15" s="40"/>
      <c r="B15" s="24"/>
      <c r="C15" s="18"/>
      <c r="D15" s="18"/>
      <c r="E15" s="13">
        <v>5</v>
      </c>
      <c r="F15" s="13">
        <v>1</v>
      </c>
      <c r="G15" s="13">
        <v>1</v>
      </c>
      <c r="H15" s="13">
        <v>1</v>
      </c>
      <c r="I15" s="13" t="s">
        <v>42</v>
      </c>
      <c r="J15" s="13" t="s">
        <v>42</v>
      </c>
      <c r="K15" s="13" t="s">
        <v>42</v>
      </c>
      <c r="L15" s="48">
        <v>1</v>
      </c>
      <c r="M15" s="14">
        <v>1</v>
      </c>
      <c r="N15" s="14">
        <v>1</v>
      </c>
      <c r="O15" s="18"/>
    </row>
    <row r="16" spans="1:15" x14ac:dyDescent="0.25">
      <c r="A16" s="38" t="s">
        <v>25</v>
      </c>
      <c r="B16" s="38" t="s">
        <v>43</v>
      </c>
      <c r="C16" s="20" t="s">
        <v>5</v>
      </c>
      <c r="D16" s="5" t="s">
        <v>38</v>
      </c>
      <c r="E16" s="9">
        <f>SUM(E17:E18)</f>
        <v>4805</v>
      </c>
      <c r="F16" s="9">
        <f>SUM(F17:F18)</f>
        <v>0</v>
      </c>
      <c r="G16" s="9">
        <f>SUM(G17:G18)</f>
        <v>845</v>
      </c>
      <c r="H16" s="41">
        <f>SUM(H17:L18)</f>
        <v>1320</v>
      </c>
      <c r="I16" s="29"/>
      <c r="J16" s="29"/>
      <c r="K16" s="29"/>
      <c r="L16" s="30"/>
      <c r="M16" s="9">
        <f>SUM(M17:M18)</f>
        <v>1320</v>
      </c>
      <c r="N16" s="9">
        <f>SUM(N17:N18)</f>
        <v>1320</v>
      </c>
      <c r="O16" s="20"/>
    </row>
    <row r="17" spans="1:15" ht="45" x14ac:dyDescent="0.25">
      <c r="A17" s="39"/>
      <c r="B17" s="26"/>
      <c r="C17" s="21"/>
      <c r="D17" s="5" t="s">
        <v>6</v>
      </c>
      <c r="E17" s="6">
        <f t="shared" ref="E17:H18" si="7">E20</f>
        <v>0</v>
      </c>
      <c r="F17" s="6">
        <f t="shared" si="7"/>
        <v>0</v>
      </c>
      <c r="G17" s="6">
        <f t="shared" si="7"/>
        <v>0</v>
      </c>
      <c r="H17" s="41">
        <f t="shared" si="7"/>
        <v>0</v>
      </c>
      <c r="I17" s="29"/>
      <c r="J17" s="29"/>
      <c r="K17" s="29"/>
      <c r="L17" s="30"/>
      <c r="M17" s="6">
        <f>M20</f>
        <v>0</v>
      </c>
      <c r="N17" s="6">
        <f>N20</f>
        <v>0</v>
      </c>
      <c r="O17" s="21"/>
    </row>
    <row r="18" spans="1:15" ht="33.75" x14ac:dyDescent="0.25">
      <c r="A18" s="40"/>
      <c r="B18" s="27"/>
      <c r="C18" s="18"/>
      <c r="D18" s="5" t="s">
        <v>7</v>
      </c>
      <c r="E18" s="9">
        <f t="shared" si="7"/>
        <v>4805</v>
      </c>
      <c r="F18" s="9">
        <f t="shared" si="7"/>
        <v>0</v>
      </c>
      <c r="G18" s="9">
        <f t="shared" si="7"/>
        <v>845</v>
      </c>
      <c r="H18" s="41">
        <f t="shared" si="7"/>
        <v>1320</v>
      </c>
      <c r="I18" s="29"/>
      <c r="J18" s="29"/>
      <c r="K18" s="29"/>
      <c r="L18" s="30"/>
      <c r="M18" s="9">
        <f>M21</f>
        <v>1320</v>
      </c>
      <c r="N18" s="9">
        <f>N21</f>
        <v>1320</v>
      </c>
      <c r="O18" s="18"/>
    </row>
    <row r="19" spans="1:15" x14ac:dyDescent="0.25">
      <c r="A19" s="38" t="s">
        <v>26</v>
      </c>
      <c r="B19" s="38" t="s">
        <v>44</v>
      </c>
      <c r="C19" s="20" t="s">
        <v>5</v>
      </c>
      <c r="D19" s="5" t="s">
        <v>38</v>
      </c>
      <c r="E19" s="9">
        <f t="shared" ref="E19:E21" si="8">F19+G19+M19+N19+H19</f>
        <v>4805</v>
      </c>
      <c r="F19" s="23">
        <f>SUM(F20:F21)</f>
        <v>0</v>
      </c>
      <c r="G19" s="23">
        <f>SUM(G20:G21)</f>
        <v>845</v>
      </c>
      <c r="H19" s="41">
        <f>SUM(H20:H21)</f>
        <v>1320</v>
      </c>
      <c r="I19" s="29"/>
      <c r="J19" s="29"/>
      <c r="K19" s="29"/>
      <c r="L19" s="30"/>
      <c r="M19" s="6">
        <f>SUM(M20:M21)</f>
        <v>1320</v>
      </c>
      <c r="N19" s="6">
        <f>SUM(N20:N21)</f>
        <v>1320</v>
      </c>
      <c r="O19" s="38" t="s">
        <v>40</v>
      </c>
    </row>
    <row r="20" spans="1:15" ht="45" x14ac:dyDescent="0.25">
      <c r="A20" s="39"/>
      <c r="B20" s="26"/>
      <c r="C20" s="21"/>
      <c r="D20" s="5" t="s">
        <v>6</v>
      </c>
      <c r="E20" s="9">
        <f t="shared" si="8"/>
        <v>0</v>
      </c>
      <c r="F20" s="23">
        <v>0</v>
      </c>
      <c r="G20" s="23">
        <v>0</v>
      </c>
      <c r="H20" s="41">
        <v>0</v>
      </c>
      <c r="I20" s="29"/>
      <c r="J20" s="29"/>
      <c r="K20" s="29"/>
      <c r="L20" s="30"/>
      <c r="M20" s="6">
        <v>0</v>
      </c>
      <c r="N20" s="6">
        <v>0</v>
      </c>
      <c r="O20" s="26"/>
    </row>
    <row r="21" spans="1:15" ht="54.75" customHeight="1" x14ac:dyDescent="0.25">
      <c r="A21" s="39"/>
      <c r="B21" s="27"/>
      <c r="C21" s="18"/>
      <c r="D21" s="5" t="s">
        <v>7</v>
      </c>
      <c r="E21" s="9">
        <f t="shared" si="8"/>
        <v>4805</v>
      </c>
      <c r="F21" s="23">
        <v>0</v>
      </c>
      <c r="G21" s="23">
        <v>845</v>
      </c>
      <c r="H21" s="41">
        <v>1320</v>
      </c>
      <c r="I21" s="29"/>
      <c r="J21" s="29"/>
      <c r="K21" s="29"/>
      <c r="L21" s="30"/>
      <c r="M21" s="6">
        <v>1320</v>
      </c>
      <c r="N21" s="6">
        <v>1320</v>
      </c>
      <c r="O21" s="27"/>
    </row>
    <row r="22" spans="1:15" x14ac:dyDescent="0.25">
      <c r="A22" s="39"/>
      <c r="B22" s="25" t="s">
        <v>45</v>
      </c>
      <c r="C22" s="17" t="s">
        <v>18</v>
      </c>
      <c r="D22" s="17" t="s">
        <v>18</v>
      </c>
      <c r="E22" s="32" t="s">
        <v>9</v>
      </c>
      <c r="F22" s="32" t="s">
        <v>10</v>
      </c>
      <c r="G22" s="32" t="s">
        <v>16</v>
      </c>
      <c r="H22" s="33" t="s">
        <v>19</v>
      </c>
      <c r="I22" s="35" t="s">
        <v>20</v>
      </c>
      <c r="J22" s="36"/>
      <c r="K22" s="36"/>
      <c r="L22" s="37"/>
      <c r="M22" s="10" t="s">
        <v>11</v>
      </c>
      <c r="N22" s="10" t="s">
        <v>12</v>
      </c>
      <c r="O22" s="17" t="s">
        <v>18</v>
      </c>
    </row>
    <row r="23" spans="1:15" ht="24.75" x14ac:dyDescent="0.25">
      <c r="A23" s="39"/>
      <c r="B23" s="26"/>
      <c r="C23" s="21"/>
      <c r="D23" s="21"/>
      <c r="E23" s="27"/>
      <c r="F23" s="27"/>
      <c r="G23" s="27"/>
      <c r="H23" s="34"/>
      <c r="I23" s="11" t="s">
        <v>21</v>
      </c>
      <c r="J23" s="11" t="s">
        <v>22</v>
      </c>
      <c r="K23" s="11" t="s">
        <v>23</v>
      </c>
      <c r="L23" s="11" t="s">
        <v>24</v>
      </c>
      <c r="M23" s="12"/>
      <c r="N23" s="12"/>
      <c r="O23" s="21"/>
    </row>
    <row r="24" spans="1:15" ht="61.5" customHeight="1" x14ac:dyDescent="0.25">
      <c r="A24" s="40"/>
      <c r="B24" s="27"/>
      <c r="C24" s="18"/>
      <c r="D24" s="18"/>
      <c r="E24" s="13">
        <v>1</v>
      </c>
      <c r="F24" s="48" t="s">
        <v>27</v>
      </c>
      <c r="G24" s="48" t="s">
        <v>27</v>
      </c>
      <c r="H24" s="14">
        <v>1</v>
      </c>
      <c r="I24" s="13" t="s">
        <v>42</v>
      </c>
      <c r="J24" s="13" t="s">
        <v>42</v>
      </c>
      <c r="K24" s="48">
        <v>1</v>
      </c>
      <c r="L24" s="48">
        <v>1</v>
      </c>
      <c r="M24" s="14">
        <v>1</v>
      </c>
      <c r="N24" s="14">
        <v>1</v>
      </c>
      <c r="O24" s="18"/>
    </row>
    <row r="25" spans="1:15" ht="22.5" x14ac:dyDescent="0.25">
      <c r="A25" s="7"/>
      <c r="B25" s="25" t="s">
        <v>46</v>
      </c>
      <c r="C25" s="17"/>
      <c r="D25" s="4" t="s">
        <v>13</v>
      </c>
      <c r="E25" s="6">
        <f>SUM(E26:E29)</f>
        <v>21640</v>
      </c>
      <c r="F25" s="19">
        <f>SUM(F26:F29)</f>
        <v>8107</v>
      </c>
      <c r="G25" s="19">
        <f>SUM(G26:G29)</f>
        <v>3790</v>
      </c>
      <c r="H25" s="28">
        <f t="shared" ref="H25" si="9">SUM(H26:H29)</f>
        <v>7103</v>
      </c>
      <c r="I25" s="29"/>
      <c r="J25" s="29"/>
      <c r="K25" s="29"/>
      <c r="L25" s="30"/>
      <c r="M25" s="8">
        <f t="shared" ref="M25:N25" si="10">SUM(M26:M29)</f>
        <v>1320</v>
      </c>
      <c r="N25" s="8">
        <f t="shared" si="10"/>
        <v>1320</v>
      </c>
      <c r="O25" s="17"/>
    </row>
    <row r="26" spans="1:15" ht="33.75" x14ac:dyDescent="0.25">
      <c r="A26" s="7"/>
      <c r="B26" s="26"/>
      <c r="C26" s="7"/>
      <c r="D26" s="4" t="s">
        <v>7</v>
      </c>
      <c r="E26" s="9">
        <f>F26+G26+M26+N26+H26</f>
        <v>5649</v>
      </c>
      <c r="F26" s="19">
        <f>F9+F18</f>
        <v>406</v>
      </c>
      <c r="G26" s="19">
        <f>G9+G18</f>
        <v>993</v>
      </c>
      <c r="H26" s="28">
        <f>H9+H18</f>
        <v>1610</v>
      </c>
      <c r="I26" s="29"/>
      <c r="J26" s="29"/>
      <c r="K26" s="29"/>
      <c r="L26" s="30"/>
      <c r="M26" s="8">
        <f>M9+M18</f>
        <v>1320</v>
      </c>
      <c r="N26" s="8">
        <f>N9+N18</f>
        <v>1320</v>
      </c>
      <c r="O26" s="7"/>
    </row>
    <row r="27" spans="1:15" ht="45" x14ac:dyDescent="0.25">
      <c r="A27" s="7"/>
      <c r="B27" s="26"/>
      <c r="C27" s="7"/>
      <c r="D27" s="4" t="s">
        <v>6</v>
      </c>
      <c r="E27" s="9">
        <f>F27+G27+M27+N27+H27</f>
        <v>15991</v>
      </c>
      <c r="F27" s="19">
        <f>F8+F17</f>
        <v>7701</v>
      </c>
      <c r="G27" s="19">
        <f>G8+G17</f>
        <v>2797</v>
      </c>
      <c r="H27" s="28">
        <f>H17+H8</f>
        <v>5493</v>
      </c>
      <c r="I27" s="29"/>
      <c r="J27" s="29"/>
      <c r="K27" s="29"/>
      <c r="L27" s="30"/>
      <c r="M27" s="8">
        <f>M17+M8</f>
        <v>0</v>
      </c>
      <c r="N27" s="8">
        <f>N17+N8</f>
        <v>0</v>
      </c>
      <c r="O27" s="7"/>
    </row>
    <row r="28" spans="1:15" ht="33.75" x14ac:dyDescent="0.25">
      <c r="A28" s="7"/>
      <c r="B28" s="26"/>
      <c r="C28" s="7"/>
      <c r="D28" s="4" t="s">
        <v>14</v>
      </c>
      <c r="E28" s="9">
        <f>F28+G28+M28+N28+H28</f>
        <v>0</v>
      </c>
      <c r="F28" s="16">
        <v>0</v>
      </c>
      <c r="G28" s="16">
        <v>0</v>
      </c>
      <c r="H28" s="31">
        <v>0</v>
      </c>
      <c r="I28" s="29"/>
      <c r="J28" s="29"/>
      <c r="K28" s="29"/>
      <c r="L28" s="30"/>
      <c r="M28" s="4">
        <v>0</v>
      </c>
      <c r="N28" s="4">
        <v>0</v>
      </c>
      <c r="O28" s="7"/>
    </row>
    <row r="29" spans="1:15" ht="22.5" x14ac:dyDescent="0.25">
      <c r="A29" s="3"/>
      <c r="B29" s="27"/>
      <c r="C29" s="3"/>
      <c r="D29" s="4" t="s">
        <v>15</v>
      </c>
      <c r="E29" s="9">
        <f>F29+G29+M29+N29+H29</f>
        <v>0</v>
      </c>
      <c r="F29" s="16">
        <v>0</v>
      </c>
      <c r="G29" s="16">
        <v>0</v>
      </c>
      <c r="H29" s="31">
        <v>0</v>
      </c>
      <c r="I29" s="29"/>
      <c r="J29" s="29"/>
      <c r="K29" s="29"/>
      <c r="L29" s="30"/>
      <c r="M29" s="4">
        <v>0</v>
      </c>
      <c r="N29" s="4">
        <v>0</v>
      </c>
      <c r="O29" s="3"/>
    </row>
  </sheetData>
  <mergeCells count="44">
    <mergeCell ref="B25:B29"/>
    <mergeCell ref="H26:L26"/>
    <mergeCell ref="H27:L27"/>
    <mergeCell ref="H28:L28"/>
    <mergeCell ref="O19:O21"/>
    <mergeCell ref="H20:L20"/>
    <mergeCell ref="H21:L21"/>
    <mergeCell ref="B22:B24"/>
    <mergeCell ref="E22:E23"/>
    <mergeCell ref="F22:F23"/>
    <mergeCell ref="G22:G23"/>
    <mergeCell ref="H22:H23"/>
    <mergeCell ref="I22:L22"/>
    <mergeCell ref="A3:N3"/>
    <mergeCell ref="G4:N4"/>
    <mergeCell ref="H5:L5"/>
    <mergeCell ref="H6:L6"/>
    <mergeCell ref="A10:A15"/>
    <mergeCell ref="B10:B12"/>
    <mergeCell ref="H10:L10"/>
    <mergeCell ref="O10:O12"/>
    <mergeCell ref="H11:L11"/>
    <mergeCell ref="H12:L12"/>
    <mergeCell ref="E13:E14"/>
    <mergeCell ref="F13:F14"/>
    <mergeCell ref="G13:G14"/>
    <mergeCell ref="H13:H14"/>
    <mergeCell ref="I13:L13"/>
    <mergeCell ref="K1:O2"/>
    <mergeCell ref="A7:A9"/>
    <mergeCell ref="B7:B9"/>
    <mergeCell ref="H7:L7"/>
    <mergeCell ref="H8:L8"/>
    <mergeCell ref="H9:L9"/>
    <mergeCell ref="A16:A18"/>
    <mergeCell ref="B16:B18"/>
    <mergeCell ref="H16:L16"/>
    <mergeCell ref="H17:L17"/>
    <mergeCell ref="H18:L18"/>
    <mergeCell ref="A19:A24"/>
    <mergeCell ref="B19:B21"/>
    <mergeCell ref="H19:L19"/>
    <mergeCell ref="H25:L25"/>
    <mergeCell ref="H29:L29"/>
  </mergeCells>
  <pageMargins left="0.70866141732283472" right="0.51181102362204722" top="0.74803149606299213" bottom="0.35433070866141736" header="0" footer="0"/>
  <pageSetup paperSize="9" scale="7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Хотулева И.П.</dc:creator>
  <cp:lastModifiedBy>Хотулева И.П.</cp:lastModifiedBy>
  <cp:lastPrinted>2025-11-26T11:18:46Z</cp:lastPrinted>
  <dcterms:created xsi:type="dcterms:W3CDTF">2024-03-26T11:56:23Z</dcterms:created>
  <dcterms:modified xsi:type="dcterms:W3CDTF">2025-11-26T11:18:51Z</dcterms:modified>
</cp:coreProperties>
</file>